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VR19\Users\molly\My Documents\Clam Lake 2024 - Copy (2)\Sarah Mapd\"/>
    </mc:Choice>
  </mc:AlternateContent>
  <xr:revisionPtr revIDLastSave="0" documentId="8_{0C274F97-02AA-4BAC-9664-CBE7D50C61D6}" xr6:coauthVersionLast="47" xr6:coauthVersionMax="47" xr10:uidLastSave="{00000000-0000-0000-0000-000000000000}"/>
  <bookViews>
    <workbookView xWindow="-19310" yWindow="-1560" windowWidth="19420" windowHeight="10420" xr2:uid="{0F6E930E-40FB-48F1-9FEF-E4829B065E87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K3" i="2"/>
  <c r="R3" i="2" s="1"/>
  <c r="I4" i="2"/>
  <c r="K4" i="2"/>
  <c r="R4" i="2" s="1"/>
  <c r="Q4" i="2"/>
  <c r="S4" i="2"/>
  <c r="D5" i="2"/>
  <c r="G5" i="2"/>
  <c r="H5" i="2"/>
  <c r="J5" i="2"/>
  <c r="L5" i="2"/>
  <c r="M5" i="2"/>
  <c r="O5" i="2"/>
  <c r="P5" i="2"/>
  <c r="I6" i="2" l="1"/>
  <c r="I7" i="2"/>
  <c r="Q3" i="2"/>
  <c r="K5" i="2"/>
  <c r="M7" i="2" s="1"/>
  <c r="S3" i="2"/>
  <c r="S7" i="2"/>
  <c r="P7" i="2" l="1"/>
</calcChain>
</file>

<file path=xl/sharedStrings.xml><?xml version="1.0" encoding="utf-8"?>
<sst xmlns="http://schemas.openxmlformats.org/spreadsheetml/2006/main" count="72" uniqueCount="65">
  <si>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</si>
  <si>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</si>
  <si>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</si>
  <si>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</si>
  <si>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</si>
  <si>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</si>
  <si>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</si>
  <si>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</si>
  <si>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</si>
  <si>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</si>
  <si>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</si>
  <si>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</si>
  <si>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</si>
  <si>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</si>
  <si>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</si>
  <si>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</si>
  <si>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</si>
  <si>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</si>
  <si>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</si>
  <si>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</si>
  <si>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</si>
  <si>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</si>
  <si>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</si>
  <si>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</si>
  <si>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</si>
  <si>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</si>
  <si>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</si>
  <si>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</si>
  <si>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</si>
  <si>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</si>
  <si>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</si>
  <si>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</si>
  <si>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</si>
  <si>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</si>
  <si>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</si>
  <si>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</si>
  <si>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</si>
  <si>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</si>
  <si>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</si>
  <si>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</si>
  <si>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</si>
  <si>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</si>
  <si>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</si>
  <si>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</si>
  <si>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</si>
  <si>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</si>
  <si>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CRST</t>
  </si>
  <si>
    <t>402</t>
  </si>
  <si>
    <t>2109-OF-03</t>
  </si>
  <si>
    <t>104 OVERLOOK</t>
  </si>
  <si>
    <t>690/62</t>
  </si>
  <si>
    <t>OVERLOOK ESTATE</t>
  </si>
  <si>
    <t>401</t>
  </si>
  <si>
    <t xml:space="preserve">OVERLOOK </t>
  </si>
  <si>
    <t>2109-OF-04</t>
  </si>
  <si>
    <t>694/385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</si>
  <si>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</si>
  <si>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</si>
  <si>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</si>
  <si>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</si>
  <si>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</si>
  <si>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</si>
  <si>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</si>
  <si>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 xml:space="preserve">Use </t>
  </si>
  <si>
    <t>Overlook L.V.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</si>
</sst>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D2FE-6160-4150-AE68-F08E5FD04632}">
  <dimension ref="A1:BL8"/>
  <sheetViews>
    <sheetView tabSelected="1" topLeftCell="I1" workbookViewId="0">
      <selection activeCell="I1" sqref="I1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I1" s="20" t="s">
        <v>64</v>
      </c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48</v>
      </c>
      <c r="B3" t="s">
        <v>49</v>
      </c>
      <c r="C3" s="25">
        <v>44316</v>
      </c>
      <c r="D3" s="15">
        <v>9000</v>
      </c>
      <c r="E3" t="s">
        <v>44</v>
      </c>
      <c r="F3" t="s">
        <v>45</v>
      </c>
      <c r="G3" s="15">
        <v>9000</v>
      </c>
      <c r="H3" s="15">
        <v>173500</v>
      </c>
      <c r="I3" s="20">
        <f>H3/G3*100</f>
        <v>1927.7777777777778</v>
      </c>
      <c r="J3" s="15">
        <v>18368</v>
      </c>
      <c r="K3" s="15">
        <f>G3-0</f>
        <v>9000</v>
      </c>
      <c r="L3" s="15">
        <v>18368</v>
      </c>
      <c r="M3" s="30">
        <v>164</v>
      </c>
      <c r="N3" s="34">
        <v>314</v>
      </c>
      <c r="O3" s="39">
        <v>1.1819999999999999</v>
      </c>
      <c r="P3" s="39">
        <v>1.1819999999999999</v>
      </c>
      <c r="Q3" s="15">
        <f>K3/M3</f>
        <v>54.878048780487802</v>
      </c>
      <c r="R3" s="15">
        <f>K3/O3</f>
        <v>7614.2131979695432</v>
      </c>
      <c r="S3" s="44">
        <f>K3/O3/43560</f>
        <v>0.17479828278166995</v>
      </c>
      <c r="T3" s="39">
        <v>164</v>
      </c>
      <c r="U3" s="5" t="s">
        <v>46</v>
      </c>
      <c r="V3" t="s">
        <v>50</v>
      </c>
      <c r="X3" t="s">
        <v>51</v>
      </c>
      <c r="Y3">
        <v>0</v>
      </c>
      <c r="Z3">
        <v>1</v>
      </c>
      <c r="AA3" s="6">
        <v>40444</v>
      </c>
      <c r="AC3" s="7" t="s">
        <v>52</v>
      </c>
      <c r="AD3" t="s">
        <v>53</v>
      </c>
    </row>
    <row r="4" spans="1:64" ht="15.75" thickBot="1" x14ac:dyDescent="0.3">
      <c r="A4" t="s">
        <v>54</v>
      </c>
      <c r="C4" s="25">
        <v>44854</v>
      </c>
      <c r="D4" s="15">
        <v>14000</v>
      </c>
      <c r="E4" t="s">
        <v>44</v>
      </c>
      <c r="F4" t="s">
        <v>45</v>
      </c>
      <c r="G4" s="15">
        <v>14000</v>
      </c>
      <c r="H4" s="15">
        <v>8900</v>
      </c>
      <c r="I4" s="20">
        <f>H4/G4*100</f>
        <v>63.571428571428569</v>
      </c>
      <c r="J4" s="15">
        <v>12693</v>
      </c>
      <c r="K4" s="15">
        <f>G4-0</f>
        <v>14000</v>
      </c>
      <c r="L4" s="15">
        <v>17771</v>
      </c>
      <c r="M4" s="30">
        <v>158.66666699999999</v>
      </c>
      <c r="N4" s="34">
        <v>308</v>
      </c>
      <c r="O4" s="39">
        <v>1.1100000000000001</v>
      </c>
      <c r="P4" s="39">
        <v>1.1100000000000001</v>
      </c>
      <c r="Q4" s="15">
        <f>K4/M4</f>
        <v>88.235293932278793</v>
      </c>
      <c r="R4" s="15">
        <f>K4/O4</f>
        <v>12612.612612612611</v>
      </c>
      <c r="S4" s="44">
        <f>K4/O4/43560</f>
        <v>0.2895457440911986</v>
      </c>
      <c r="T4" s="39">
        <v>162</v>
      </c>
      <c r="U4" s="5" t="s">
        <v>46</v>
      </c>
      <c r="V4" t="s">
        <v>55</v>
      </c>
      <c r="X4" t="s">
        <v>51</v>
      </c>
      <c r="Y4">
        <v>0</v>
      </c>
      <c r="Z4">
        <v>1</v>
      </c>
      <c r="AA4" s="6">
        <v>40444</v>
      </c>
      <c r="AC4" s="7" t="s">
        <v>47</v>
      </c>
      <c r="AD4" t="s">
        <v>53</v>
      </c>
    </row>
    <row r="5" spans="1:64" ht="15.75" thickTop="1" x14ac:dyDescent="0.25">
      <c r="A5" s="8"/>
      <c r="B5" s="8"/>
      <c r="C5" s="26" t="s">
        <v>56</v>
      </c>
      <c r="D5" s="16">
        <f>+SUM(D3:D4)</f>
        <v>23000</v>
      </c>
      <c r="E5" s="8"/>
      <c r="F5" s="8"/>
      <c r="G5" s="16">
        <f>+SUM(G3:G4)</f>
        <v>23000</v>
      </c>
      <c r="H5" s="16">
        <f>+SUM(H3:H4)</f>
        <v>182400</v>
      </c>
      <c r="I5" s="21"/>
      <c r="J5" s="16">
        <f>+SUM(J3:J4)</f>
        <v>31061</v>
      </c>
      <c r="K5" s="16">
        <f>+SUM(K3:K4)</f>
        <v>23000</v>
      </c>
      <c r="L5" s="16">
        <f>+SUM(L3:L4)</f>
        <v>36139</v>
      </c>
      <c r="M5" s="31">
        <f>+SUM(M3:M4)</f>
        <v>322.66666699999996</v>
      </c>
      <c r="N5" s="35"/>
      <c r="O5" s="40">
        <f>+SUM(O3:O4)</f>
        <v>2.2919999999999998</v>
      </c>
      <c r="P5" s="40">
        <f>+SUM(P3:P4)</f>
        <v>2.2919999999999998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57</v>
      </c>
      <c r="I6" s="22">
        <f>H5/G5*100</f>
        <v>793.04347826086962</v>
      </c>
      <c r="J6" s="17"/>
      <c r="K6" s="17"/>
      <c r="L6" s="17" t="s">
        <v>58</v>
      </c>
      <c r="M6" s="32"/>
      <c r="N6" s="36"/>
      <c r="O6" s="41" t="s">
        <v>58</v>
      </c>
      <c r="P6" s="41"/>
      <c r="Q6" s="17"/>
      <c r="R6" s="17" t="s">
        <v>58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59</v>
      </c>
      <c r="I7" s="23">
        <f>STDEV(I3:I4)</f>
        <v>1318.1929510548266</v>
      </c>
      <c r="J7" s="18"/>
      <c r="K7" s="18"/>
      <c r="L7" s="18" t="s">
        <v>60</v>
      </c>
      <c r="M7" s="48">
        <f>K5/M5</f>
        <v>71.280991661899805</v>
      </c>
      <c r="N7" s="37"/>
      <c r="O7" s="42" t="s">
        <v>61</v>
      </c>
      <c r="P7" s="42">
        <f>K5/O5</f>
        <v>10034.904013961606</v>
      </c>
      <c r="Q7" s="18"/>
      <c r="R7" s="18" t="s">
        <v>62</v>
      </c>
      <c r="S7" s="47">
        <f>K5/O5/43560</f>
        <v>0.23036969729021134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64" x14ac:dyDescent="0.25">
      <c r="L8" s="15" t="s">
        <v>63</v>
      </c>
      <c r="M8" s="30">
        <v>70</v>
      </c>
    </row>
  </sheetData>
  <conditionalFormatting sqref="A3:AR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7C27-08E0-4974-A5AA-36C9CBA36C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Whetstone</dc:creator>
  <cp:lastModifiedBy>Molly Whetstone</cp:lastModifiedBy>
  <dcterms:created xsi:type="dcterms:W3CDTF">2024-01-05T15:15:57Z</dcterms:created>
  <dcterms:modified xsi:type="dcterms:W3CDTF">2024-02-11T19:35:38Z</dcterms:modified>
</cp:coreProperties>
</file>